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4" i="1"/>
  <c r="G44" s="1"/>
  <c r="D45"/>
  <c r="G45" s="1"/>
  <c r="D46"/>
  <c r="G46" s="1"/>
  <c r="D47"/>
  <c r="G47" s="1"/>
  <c r="D48"/>
  <c r="G48" s="1"/>
  <c r="D49"/>
  <c r="D50"/>
  <c r="D51"/>
  <c r="D52"/>
  <c r="G52" s="1"/>
  <c r="D30"/>
  <c r="D31"/>
  <c r="G31" s="1"/>
  <c r="D32"/>
  <c r="G32" s="1"/>
  <c r="D33"/>
  <c r="D34"/>
  <c r="D35"/>
  <c r="D36"/>
  <c r="D37"/>
  <c r="D38"/>
  <c r="D39"/>
  <c r="D40"/>
  <c r="D41"/>
  <c r="D42"/>
  <c r="D43"/>
  <c r="G43" s="1"/>
  <c r="D4"/>
  <c r="D5"/>
  <c r="D6"/>
  <c r="D7"/>
  <c r="G7" s="1"/>
  <c r="D8"/>
  <c r="G8" s="1"/>
  <c r="D9"/>
  <c r="G9" s="1"/>
  <c r="D10"/>
  <c r="G10" s="1"/>
  <c r="D11"/>
  <c r="G11" s="1"/>
  <c r="D12"/>
  <c r="G12" s="1"/>
  <c r="D13"/>
  <c r="G13" s="1"/>
  <c r="D14"/>
  <c r="D15"/>
  <c r="G15" s="1"/>
  <c r="D16"/>
  <c r="D17"/>
  <c r="D18"/>
  <c r="D19"/>
  <c r="D20"/>
  <c r="D21"/>
  <c r="D22"/>
  <c r="D23"/>
  <c r="G23" s="1"/>
  <c r="D24"/>
  <c r="D25"/>
  <c r="G25" s="1"/>
  <c r="D26"/>
  <c r="G26" s="1"/>
  <c r="D27"/>
  <c r="G27" s="1"/>
  <c r="D28"/>
  <c r="G28" s="1"/>
  <c r="D29"/>
  <c r="G29" s="1"/>
  <c r="D3"/>
  <c r="G3" s="1"/>
  <c r="G49"/>
  <c r="G50"/>
  <c r="G51"/>
  <c r="G30"/>
  <c r="G33"/>
  <c r="G34"/>
  <c r="G35"/>
  <c r="G36"/>
  <c r="G37"/>
  <c r="G38"/>
  <c r="G39"/>
  <c r="G40"/>
  <c r="G41"/>
  <c r="G42"/>
  <c r="G24"/>
  <c r="G22"/>
  <c r="G14"/>
  <c r="G16"/>
  <c r="G17"/>
  <c r="G18"/>
  <c r="G19"/>
  <c r="G20"/>
  <c r="G21"/>
  <c r="G6"/>
  <c r="G4"/>
  <c r="G5"/>
  <c r="G53" l="1"/>
</calcChain>
</file>

<file path=xl/sharedStrings.xml><?xml version="1.0" encoding="utf-8"?>
<sst xmlns="http://schemas.openxmlformats.org/spreadsheetml/2006/main" count="59" uniqueCount="57">
  <si>
    <t>Задолженность</t>
  </si>
  <si>
    <t>Период просрочки</t>
  </si>
  <si>
    <t>Ставка</t>
  </si>
  <si>
    <t>Формула</t>
  </si>
  <si>
    <t>Проценты</t>
  </si>
  <si>
    <t>с</t>
  </si>
  <si>
    <t>по</t>
  </si>
  <si>
    <t>дней</t>
  </si>
  <si>
    <t>159 579,96 × 104 × 10% / 366</t>
  </si>
  <si>
    <t>159 579,96 × 85 × 10% / 365</t>
  </si>
  <si>
    <t>159 579,96 × 36 × 9.75% / 365</t>
  </si>
  <si>
    <t>159 579,96 × 48 × 9.25% / 365</t>
  </si>
  <si>
    <t>159 579,96 × 91 × 9% / 365</t>
  </si>
  <si>
    <t>159 579,96 × 42 × 8.5% / 365</t>
  </si>
  <si>
    <t>159 579,96 × 49 × 8.25% / 365</t>
  </si>
  <si>
    <t>159 579,96 × 56 × 7.75% / 365</t>
  </si>
  <si>
    <t>159 579,96 × 42 × 7.5% / 365</t>
  </si>
  <si>
    <t>159 579,96 × 175 × 7.25% / 365</t>
  </si>
  <si>
    <t>159 579,96 × 91 × 7.5% / 365</t>
  </si>
  <si>
    <t>159 579,96 × 182 × 7.75% / 365</t>
  </si>
  <si>
    <t>159 579,96 × 42 × 7.25% / 365</t>
  </si>
  <si>
    <t>159 579,96 × 49 × 7% / 365</t>
  </si>
  <si>
    <t>159 579,96 × 49 × 6.5% / 365</t>
  </si>
  <si>
    <t>159 579,96 × 16 × 6.25% / 365</t>
  </si>
  <si>
    <t>159 579,96 × 40 × 6.25% / 366</t>
  </si>
  <si>
    <t>159 579,96 × 77 × 6% / 366</t>
  </si>
  <si>
    <t>159 579,96 × 56 × 5.5% / 366</t>
  </si>
  <si>
    <t>159 579,96 × 35 × 4.5% / 366</t>
  </si>
  <si>
    <t>159 579,96 × 158 × 4.25% / 366</t>
  </si>
  <si>
    <t>159 579,96 × 80 × 4.25% / 365</t>
  </si>
  <si>
    <t>159 579,96 × 35 × 4.5% / 365</t>
  </si>
  <si>
    <t>159 579,96 × 50 × 5% / 365</t>
  </si>
  <si>
    <t>159 579,96 × 41 × 5.5% / 365</t>
  </si>
  <si>
    <t>159 579,96 × 42 × 6.75% / 365</t>
  </si>
  <si>
    <t>159 579,96 × 56 × 7.5% / 365</t>
  </si>
  <si>
    <t>159 579,96 × 56 × 8.5% / 365</t>
  </si>
  <si>
    <t>159 579,96 × 14 × 9.5% / 365</t>
  </si>
  <si>
    <t>159 579,96 × 42 × 20% / 365</t>
  </si>
  <si>
    <t>159 579,96 × 23 × 17% / 365</t>
  </si>
  <si>
    <t>159 579,96 × 23 × 14% / 365</t>
  </si>
  <si>
    <t>159 579,96 × 18 × 11% / 365</t>
  </si>
  <si>
    <t>159 579,96 × 41 × 9.5% / 365</t>
  </si>
  <si>
    <t>159 579,96 × 56 × 8% / 365</t>
  </si>
  <si>
    <t>159 579,96 × 308 × 7.5% / 365</t>
  </si>
  <si>
    <t>159 579,96 × 22 × 8.5% / 365</t>
  </si>
  <si>
    <t>159 579,96 × 34 × 12% / 365</t>
  </si>
  <si>
    <t>159 579,96 × 42 × 13% / 365</t>
  </si>
  <si>
    <t>159 579,96 × 49 × 15% / 365</t>
  </si>
  <si>
    <t>159 579,96 × 14 × 16% / 365</t>
  </si>
  <si>
    <t>159 579,96 × 210 × 16% / 366</t>
  </si>
  <si>
    <t>159 579,96 × 49 × 18% / 366</t>
  </si>
  <si>
    <t>159 579,96 × 42 × 19% / 366</t>
  </si>
  <si>
    <t>159 579,96 × 65 × 21% / 366</t>
  </si>
  <si>
    <t>159 579,96 × 14 × 21% / 365</t>
  </si>
  <si>
    <t>159 579,96 × 111 × 11% / 366</t>
  </si>
  <si>
    <t>159 579,96 × 97 × 10,5% / 366</t>
  </si>
  <si>
    <t>Итого: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</si>
</sst>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0" fillId="0" borderId="0" xfId="0" applyFill="1"/>
    <xf numFmtId="0" fontId="2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28" workbookViewId="0">
      <selection activeCell="C52" sqref="C52"/>
    </sheetView>
  </sheetViews>
  <sheetFormatPr defaultRowHeight="14.4"/>
  <cols>
    <col min="1" max="1" width="16.77734375" customWidth="1"/>
    <col min="2" max="2" width="16" customWidth="1"/>
    <col min="3" max="3" width="17.21875" customWidth="1"/>
    <col min="6" max="6" width="33.5546875" customWidth="1"/>
    <col min="7" max="7" width="15.77734375" customWidth="1"/>
  </cols>
  <sheetData>
    <row r="1" spans="1:7" ht="15" thickBot="1">
      <c r="A1" s="15" t="s">
        <v>0</v>
      </c>
      <c r="B1" s="17" t="s">
        <v>1</v>
      </c>
      <c r="C1" s="18"/>
      <c r="D1" s="19"/>
      <c r="E1" s="15" t="s">
        <v>2</v>
      </c>
      <c r="F1" s="15" t="s">
        <v>3</v>
      </c>
      <c r="G1" s="15" t="s">
        <v>4</v>
      </c>
    </row>
    <row r="2" spans="1:7" ht="15" thickBot="1">
      <c r="A2" s="16"/>
      <c r="B2" s="1" t="s">
        <v>5</v>
      </c>
      <c r="C2" s="1" t="s">
        <v>6</v>
      </c>
      <c r="D2" s="1" t="s">
        <v>7</v>
      </c>
      <c r="E2" s="16"/>
      <c r="F2" s="16"/>
      <c r="G2" s="16"/>
    </row>
    <row r="3" spans="1:7" ht="15" thickBot="1">
      <c r="A3" s="4">
        <v>159579.96</v>
      </c>
      <c r="B3" s="3">
        <v>42424</v>
      </c>
      <c r="C3" s="3">
        <v>42534</v>
      </c>
      <c r="D3" s="2">
        <f>C3-B3+1</f>
        <v>111</v>
      </c>
      <c r="E3" s="2">
        <v>11</v>
      </c>
      <c r="F3" s="2" t="s">
        <v>54</v>
      </c>
      <c r="G3" s="2">
        <f>ROUND(A3*D3*(E3/100)/366,2)</f>
        <v>5323.69</v>
      </c>
    </row>
    <row r="4" spans="1:7" ht="15" thickBot="1">
      <c r="A4" s="4">
        <v>159579.96</v>
      </c>
      <c r="B4" s="3">
        <v>42535</v>
      </c>
      <c r="C4" s="3">
        <v>42631</v>
      </c>
      <c r="D4" s="2">
        <f t="shared" ref="D4:D52" si="0">C4-B4+1</f>
        <v>97</v>
      </c>
      <c r="E4" s="2">
        <v>10.5</v>
      </c>
      <c r="F4" s="2" t="s">
        <v>55</v>
      </c>
      <c r="G4" s="2">
        <f t="shared" ref="G4:G5" si="1">ROUND(A4*D4*(E4/100)/366,2)</f>
        <v>4440.7700000000004</v>
      </c>
    </row>
    <row r="5" spans="1:7" ht="15" thickBot="1">
      <c r="A5" s="4">
        <v>159579.96</v>
      </c>
      <c r="B5" s="3">
        <v>42632</v>
      </c>
      <c r="C5" s="3">
        <v>42735</v>
      </c>
      <c r="D5" s="2">
        <f t="shared" si="0"/>
        <v>104</v>
      </c>
      <c r="E5" s="2">
        <v>10</v>
      </c>
      <c r="F5" s="2" t="s">
        <v>8</v>
      </c>
      <c r="G5" s="2">
        <f t="shared" si="1"/>
        <v>4534.51</v>
      </c>
    </row>
    <row r="6" spans="1:7" ht="15" thickBot="1">
      <c r="A6" s="4">
        <v>159579.96</v>
      </c>
      <c r="B6" s="3">
        <v>42736</v>
      </c>
      <c r="C6" s="3">
        <v>42820</v>
      </c>
      <c r="D6" s="2">
        <f t="shared" si="0"/>
        <v>85</v>
      </c>
      <c r="E6" s="2">
        <v>10</v>
      </c>
      <c r="F6" s="2" t="s">
        <v>9</v>
      </c>
      <c r="G6" s="2">
        <f>ROUND(A6*D6*(E6/100)/365,2)</f>
        <v>3716.25</v>
      </c>
    </row>
    <row r="7" spans="1:7" s="12" customFormat="1" ht="15" thickBot="1">
      <c r="A7" s="9">
        <v>159579.96</v>
      </c>
      <c r="B7" s="10">
        <v>42821</v>
      </c>
      <c r="C7" s="10">
        <v>42856</v>
      </c>
      <c r="D7" s="11">
        <f t="shared" si="0"/>
        <v>36</v>
      </c>
      <c r="E7" s="11">
        <v>9.75</v>
      </c>
      <c r="F7" s="11" t="s">
        <v>10</v>
      </c>
      <c r="G7" s="11">
        <f t="shared" ref="G7:G21" si="2">ROUND(A7*D7*(E7/100)/365,2)</f>
        <v>1534.59</v>
      </c>
    </row>
    <row r="8" spans="1:7" s="12" customFormat="1" ht="15" thickBot="1">
      <c r="A8" s="9">
        <v>159579.96</v>
      </c>
      <c r="B8" s="10">
        <v>42857</v>
      </c>
      <c r="C8" s="10">
        <v>42904</v>
      </c>
      <c r="D8" s="11">
        <f t="shared" si="0"/>
        <v>48</v>
      </c>
      <c r="E8" s="11">
        <v>9.25</v>
      </c>
      <c r="F8" s="11" t="s">
        <v>11</v>
      </c>
      <c r="G8" s="11">
        <f t="shared" si="2"/>
        <v>1941.19</v>
      </c>
    </row>
    <row r="9" spans="1:7" s="12" customFormat="1" ht="15" thickBot="1">
      <c r="A9" s="9">
        <v>159579.96</v>
      </c>
      <c r="B9" s="10">
        <v>42905</v>
      </c>
      <c r="C9" s="10">
        <v>42995</v>
      </c>
      <c r="D9" s="11">
        <f t="shared" si="0"/>
        <v>91</v>
      </c>
      <c r="E9" s="11">
        <v>9</v>
      </c>
      <c r="F9" s="11" t="s">
        <v>12</v>
      </c>
      <c r="G9" s="11">
        <f t="shared" si="2"/>
        <v>3580.71</v>
      </c>
    </row>
    <row r="10" spans="1:7" s="12" customFormat="1" ht="15" thickBot="1">
      <c r="A10" s="9">
        <v>159579.96</v>
      </c>
      <c r="B10" s="10">
        <v>42996</v>
      </c>
      <c r="C10" s="10">
        <v>43037</v>
      </c>
      <c r="D10" s="11">
        <f t="shared" si="0"/>
        <v>42</v>
      </c>
      <c r="E10" s="11">
        <v>8.5</v>
      </c>
      <c r="F10" s="11" t="s">
        <v>13</v>
      </c>
      <c r="G10" s="11">
        <f t="shared" si="2"/>
        <v>1560.82</v>
      </c>
    </row>
    <row r="11" spans="1:7" s="12" customFormat="1" ht="15" thickBot="1">
      <c r="A11" s="9">
        <v>159579.96</v>
      </c>
      <c r="B11" s="10">
        <v>43038</v>
      </c>
      <c r="C11" s="10">
        <v>43086</v>
      </c>
      <c r="D11" s="11">
        <f t="shared" si="0"/>
        <v>49</v>
      </c>
      <c r="E11" s="11">
        <v>8.25</v>
      </c>
      <c r="F11" s="11" t="s">
        <v>14</v>
      </c>
      <c r="G11" s="11">
        <f t="shared" si="2"/>
        <v>1767.4</v>
      </c>
    </row>
    <row r="12" spans="1:7" ht="15" thickBot="1">
      <c r="A12" s="4">
        <v>159579.96</v>
      </c>
      <c r="B12" s="3">
        <v>43087</v>
      </c>
      <c r="C12" s="3">
        <v>43142</v>
      </c>
      <c r="D12" s="2">
        <f t="shared" si="0"/>
        <v>56</v>
      </c>
      <c r="E12" s="2">
        <v>7.75</v>
      </c>
      <c r="F12" s="2" t="s">
        <v>15</v>
      </c>
      <c r="G12" s="2">
        <f t="shared" si="2"/>
        <v>1897.47</v>
      </c>
    </row>
    <row r="13" spans="1:7" ht="15" thickBot="1">
      <c r="A13" s="4">
        <v>159579.96</v>
      </c>
      <c r="B13" s="3">
        <v>43143</v>
      </c>
      <c r="C13" s="3">
        <v>43184</v>
      </c>
      <c r="D13" s="2">
        <f t="shared" si="0"/>
        <v>42</v>
      </c>
      <c r="E13" s="2">
        <v>7.5</v>
      </c>
      <c r="F13" s="2" t="s">
        <v>16</v>
      </c>
      <c r="G13" s="2">
        <f t="shared" si="2"/>
        <v>1377.2</v>
      </c>
    </row>
    <row r="14" spans="1:7" ht="15" thickBot="1">
      <c r="A14" s="4">
        <v>159579.96</v>
      </c>
      <c r="B14" s="3">
        <v>43185</v>
      </c>
      <c r="C14" s="3">
        <v>43359</v>
      </c>
      <c r="D14" s="2">
        <f t="shared" si="0"/>
        <v>175</v>
      </c>
      <c r="E14" s="2">
        <v>7.25</v>
      </c>
      <c r="F14" s="2" t="s">
        <v>17</v>
      </c>
      <c r="G14" s="2">
        <f t="shared" si="2"/>
        <v>5547.04</v>
      </c>
    </row>
    <row r="15" spans="1:7" ht="15" thickBot="1">
      <c r="A15" s="4">
        <v>159579.96</v>
      </c>
      <c r="B15" s="3">
        <v>43360</v>
      </c>
      <c r="C15" s="3">
        <v>43450</v>
      </c>
      <c r="D15" s="2">
        <f t="shared" si="0"/>
        <v>91</v>
      </c>
      <c r="E15" s="2">
        <v>7.5</v>
      </c>
      <c r="F15" s="2" t="s">
        <v>18</v>
      </c>
      <c r="G15" s="2">
        <f t="shared" si="2"/>
        <v>2983.93</v>
      </c>
    </row>
    <row r="16" spans="1:7" ht="15" thickBot="1">
      <c r="A16" s="4">
        <v>159579.96</v>
      </c>
      <c r="B16" s="3">
        <v>43451</v>
      </c>
      <c r="C16" s="3">
        <v>43632</v>
      </c>
      <c r="D16" s="2">
        <f t="shared" si="0"/>
        <v>182</v>
      </c>
      <c r="E16" s="2">
        <v>7.75</v>
      </c>
      <c r="F16" s="2" t="s">
        <v>19</v>
      </c>
      <c r="G16" s="2">
        <f t="shared" si="2"/>
        <v>6166.78</v>
      </c>
    </row>
    <row r="17" spans="1:7" ht="15" thickBot="1">
      <c r="A17" s="4">
        <v>159579.96</v>
      </c>
      <c r="B17" s="3">
        <v>43633</v>
      </c>
      <c r="C17" s="3">
        <v>43674</v>
      </c>
      <c r="D17" s="2">
        <f t="shared" si="0"/>
        <v>42</v>
      </c>
      <c r="E17" s="2">
        <v>7.5</v>
      </c>
      <c r="F17" s="2" t="s">
        <v>16</v>
      </c>
      <c r="G17" s="2">
        <f t="shared" si="2"/>
        <v>1377.2</v>
      </c>
    </row>
    <row r="18" spans="1:7" ht="15" thickBot="1">
      <c r="A18" s="4">
        <v>159579.96</v>
      </c>
      <c r="B18" s="3">
        <v>43675</v>
      </c>
      <c r="C18" s="3">
        <v>43716</v>
      </c>
      <c r="D18" s="2">
        <f t="shared" si="0"/>
        <v>42</v>
      </c>
      <c r="E18" s="2">
        <v>7.25</v>
      </c>
      <c r="F18" s="2" t="s">
        <v>20</v>
      </c>
      <c r="G18" s="2">
        <f t="shared" si="2"/>
        <v>1331.29</v>
      </c>
    </row>
    <row r="19" spans="1:7" ht="15" thickBot="1">
      <c r="A19" s="4">
        <v>159579.96</v>
      </c>
      <c r="B19" s="3">
        <v>43717</v>
      </c>
      <c r="C19" s="3">
        <v>43765</v>
      </c>
      <c r="D19" s="2">
        <f t="shared" si="0"/>
        <v>49</v>
      </c>
      <c r="E19" s="2">
        <v>7</v>
      </c>
      <c r="F19" s="2" t="s">
        <v>21</v>
      </c>
      <c r="G19" s="2">
        <f t="shared" si="2"/>
        <v>1499.61</v>
      </c>
    </row>
    <row r="20" spans="1:7" ht="15" thickBot="1">
      <c r="A20" s="4">
        <v>159579.96</v>
      </c>
      <c r="B20" s="3">
        <v>43766</v>
      </c>
      <c r="C20" s="3">
        <v>43814</v>
      </c>
      <c r="D20" s="2">
        <f t="shared" si="0"/>
        <v>49</v>
      </c>
      <c r="E20" s="2">
        <v>6.5</v>
      </c>
      <c r="F20" s="2" t="s">
        <v>22</v>
      </c>
      <c r="G20" s="2">
        <f t="shared" si="2"/>
        <v>1392.5</v>
      </c>
    </row>
    <row r="21" spans="1:7" ht="15" thickBot="1">
      <c r="A21" s="4">
        <v>159579.96</v>
      </c>
      <c r="B21" s="3">
        <v>43815</v>
      </c>
      <c r="C21" s="3">
        <v>43830</v>
      </c>
      <c r="D21" s="2">
        <f t="shared" si="0"/>
        <v>16</v>
      </c>
      <c r="E21" s="2">
        <v>6.25</v>
      </c>
      <c r="F21" s="2" t="s">
        <v>23</v>
      </c>
      <c r="G21" s="2">
        <f t="shared" si="2"/>
        <v>437.21</v>
      </c>
    </row>
    <row r="22" spans="1:7" ht="15" thickBot="1">
      <c r="A22" s="4">
        <v>159579.96</v>
      </c>
      <c r="B22" s="3">
        <v>43831</v>
      </c>
      <c r="C22" s="3">
        <v>43870</v>
      </c>
      <c r="D22" s="2">
        <f t="shared" si="0"/>
        <v>40</v>
      </c>
      <c r="E22" s="2">
        <v>6.25</v>
      </c>
      <c r="F22" s="2" t="s">
        <v>24</v>
      </c>
      <c r="G22" s="2">
        <f>ROUND(A22*D22*(E22/100)/366,2)</f>
        <v>1090.03</v>
      </c>
    </row>
    <row r="23" spans="1:7" ht="15" thickBot="1">
      <c r="A23" s="4">
        <v>159579.96</v>
      </c>
      <c r="B23" s="3">
        <v>43871</v>
      </c>
      <c r="C23" s="3">
        <v>43947</v>
      </c>
      <c r="D23" s="2">
        <f t="shared" si="0"/>
        <v>77</v>
      </c>
      <c r="E23" s="2">
        <v>6</v>
      </c>
      <c r="F23" s="2" t="s">
        <v>25</v>
      </c>
      <c r="G23" s="2">
        <f t="shared" ref="G23:G26" si="3">ROUND(A23*D23*(E23/100)/366,2)</f>
        <v>2014.37</v>
      </c>
    </row>
    <row r="24" spans="1:7" ht="15" thickBot="1">
      <c r="A24" s="4">
        <v>159579.96</v>
      </c>
      <c r="B24" s="3">
        <v>43948</v>
      </c>
      <c r="C24" s="3">
        <v>44003</v>
      </c>
      <c r="D24" s="2">
        <f t="shared" si="0"/>
        <v>56</v>
      </c>
      <c r="E24" s="2">
        <v>5.5</v>
      </c>
      <c r="F24" s="2" t="s">
        <v>26</v>
      </c>
      <c r="G24" s="2">
        <f t="shared" si="3"/>
        <v>1342.91</v>
      </c>
    </row>
    <row r="25" spans="1:7" ht="15" thickBot="1">
      <c r="A25" s="4">
        <v>159579.96</v>
      </c>
      <c r="B25" s="3">
        <v>44004</v>
      </c>
      <c r="C25" s="3">
        <v>44038</v>
      </c>
      <c r="D25" s="2">
        <f t="shared" si="0"/>
        <v>35</v>
      </c>
      <c r="E25" s="2">
        <v>4.5</v>
      </c>
      <c r="F25" s="2" t="s">
        <v>27</v>
      </c>
      <c r="G25" s="2">
        <f t="shared" si="3"/>
        <v>686.72</v>
      </c>
    </row>
    <row r="26" spans="1:7" ht="15" thickBot="1">
      <c r="A26" s="4">
        <v>159579.96</v>
      </c>
      <c r="B26" s="3">
        <v>44039</v>
      </c>
      <c r="C26" s="3">
        <v>44196</v>
      </c>
      <c r="D26" s="2">
        <f t="shared" si="0"/>
        <v>158</v>
      </c>
      <c r="E26" s="2">
        <v>4.25</v>
      </c>
      <c r="F26" s="2" t="s">
        <v>28</v>
      </c>
      <c r="G26" s="2">
        <f t="shared" si="3"/>
        <v>2927.81</v>
      </c>
    </row>
    <row r="27" spans="1:7" ht="15" thickBot="1">
      <c r="A27" s="4">
        <v>159579.96</v>
      </c>
      <c r="B27" s="3">
        <v>44197</v>
      </c>
      <c r="C27" s="3">
        <v>44276</v>
      </c>
      <c r="D27" s="2">
        <f t="shared" si="0"/>
        <v>80</v>
      </c>
      <c r="E27" s="2">
        <v>4.25</v>
      </c>
      <c r="F27" s="2" t="s">
        <v>29</v>
      </c>
      <c r="G27" s="2">
        <f>ROUND(A27*D27*(E27/100)/365,2)</f>
        <v>1486.5</v>
      </c>
    </row>
    <row r="28" spans="1:7" ht="15" thickBot="1">
      <c r="A28" s="4">
        <v>159579.96</v>
      </c>
      <c r="B28" s="3">
        <v>44277</v>
      </c>
      <c r="C28" s="3">
        <v>44311</v>
      </c>
      <c r="D28" s="2">
        <f t="shared" si="0"/>
        <v>35</v>
      </c>
      <c r="E28" s="2">
        <v>4.5</v>
      </c>
      <c r="F28" s="2" t="s">
        <v>30</v>
      </c>
      <c r="G28" s="2">
        <f t="shared" ref="G28:G46" si="4">ROUND(A28*D28*(E28/100)/365,2)</f>
        <v>688.6</v>
      </c>
    </row>
    <row r="29" spans="1:7" ht="15" thickBot="1">
      <c r="A29" s="4">
        <v>159579.96</v>
      </c>
      <c r="B29" s="3">
        <v>44312</v>
      </c>
      <c r="C29" s="3">
        <v>44361</v>
      </c>
      <c r="D29" s="2">
        <f t="shared" si="0"/>
        <v>50</v>
      </c>
      <c r="E29" s="2">
        <v>5</v>
      </c>
      <c r="F29" s="2" t="s">
        <v>31</v>
      </c>
      <c r="G29" s="2">
        <f t="shared" si="4"/>
        <v>1093.01</v>
      </c>
    </row>
    <row r="30" spans="1:7" ht="15" thickBot="1">
      <c r="A30" s="4">
        <v>159579.96</v>
      </c>
      <c r="B30" s="3">
        <v>44362</v>
      </c>
      <c r="C30" s="3">
        <v>44402</v>
      </c>
      <c r="D30" s="2">
        <f>C30-B30+1</f>
        <v>41</v>
      </c>
      <c r="E30" s="2">
        <v>5.5</v>
      </c>
      <c r="F30" s="2" t="s">
        <v>32</v>
      </c>
      <c r="G30" s="2">
        <f t="shared" si="4"/>
        <v>985.9</v>
      </c>
    </row>
    <row r="31" spans="1:7" ht="15" thickBot="1">
      <c r="A31" s="4">
        <v>159579.96</v>
      </c>
      <c r="B31" s="3">
        <v>44403</v>
      </c>
      <c r="C31" s="3">
        <v>44451</v>
      </c>
      <c r="D31" s="2">
        <f t="shared" si="0"/>
        <v>49</v>
      </c>
      <c r="E31" s="2">
        <v>6.5</v>
      </c>
      <c r="F31" s="2" t="s">
        <v>22</v>
      </c>
      <c r="G31" s="2">
        <f t="shared" si="4"/>
        <v>1392.5</v>
      </c>
    </row>
    <row r="32" spans="1:7" ht="15" thickBot="1">
      <c r="A32" s="4">
        <v>159579.96</v>
      </c>
      <c r="B32" s="3">
        <v>44452</v>
      </c>
      <c r="C32" s="3">
        <v>44493</v>
      </c>
      <c r="D32" s="2">
        <f t="shared" si="0"/>
        <v>42</v>
      </c>
      <c r="E32" s="2">
        <v>6.75</v>
      </c>
      <c r="F32" s="2" t="s">
        <v>33</v>
      </c>
      <c r="G32" s="2">
        <f t="shared" si="4"/>
        <v>1239.48</v>
      </c>
    </row>
    <row r="33" spans="1:7" ht="15" thickBot="1">
      <c r="A33" s="4">
        <v>159579.96</v>
      </c>
      <c r="B33" s="3">
        <v>44494</v>
      </c>
      <c r="C33" s="3">
        <v>44549</v>
      </c>
      <c r="D33" s="2">
        <f t="shared" si="0"/>
        <v>56</v>
      </c>
      <c r="E33" s="2">
        <v>7.5</v>
      </c>
      <c r="F33" s="2" t="s">
        <v>34</v>
      </c>
      <c r="G33" s="2">
        <f t="shared" si="4"/>
        <v>1836.26</v>
      </c>
    </row>
    <row r="34" spans="1:7" ht="15" thickBot="1">
      <c r="A34" s="4">
        <v>159579.96</v>
      </c>
      <c r="B34" s="3">
        <v>44550</v>
      </c>
      <c r="C34" s="3">
        <v>44605</v>
      </c>
      <c r="D34" s="2">
        <f t="shared" si="0"/>
        <v>56</v>
      </c>
      <c r="E34" s="2">
        <v>8.5</v>
      </c>
      <c r="F34" s="2" t="s">
        <v>35</v>
      </c>
      <c r="G34" s="2">
        <f t="shared" si="4"/>
        <v>2081.1</v>
      </c>
    </row>
    <row r="35" spans="1:7" ht="15" thickBot="1">
      <c r="A35" s="4">
        <v>159579.96</v>
      </c>
      <c r="B35" s="3">
        <v>44606</v>
      </c>
      <c r="C35" s="3">
        <v>44619</v>
      </c>
      <c r="D35" s="2">
        <f t="shared" si="0"/>
        <v>14</v>
      </c>
      <c r="E35" s="2">
        <v>9.5</v>
      </c>
      <c r="F35" s="2" t="s">
        <v>36</v>
      </c>
      <c r="G35" s="2">
        <f t="shared" si="4"/>
        <v>581.48</v>
      </c>
    </row>
    <row r="36" spans="1:7" ht="15" thickBot="1">
      <c r="A36" s="4">
        <v>159579.96</v>
      </c>
      <c r="B36" s="3">
        <v>44620</v>
      </c>
      <c r="C36" s="3">
        <v>44661</v>
      </c>
      <c r="D36" s="2">
        <f t="shared" si="0"/>
        <v>42</v>
      </c>
      <c r="E36" s="2">
        <v>20</v>
      </c>
      <c r="F36" s="2" t="s">
        <v>37</v>
      </c>
      <c r="G36" s="2">
        <f t="shared" si="4"/>
        <v>3672.53</v>
      </c>
    </row>
    <row r="37" spans="1:7" ht="15" thickBot="1">
      <c r="A37" s="4">
        <v>159579.96</v>
      </c>
      <c r="B37" s="3">
        <v>44662</v>
      </c>
      <c r="C37" s="3">
        <v>44684</v>
      </c>
      <c r="D37" s="2">
        <f t="shared" si="0"/>
        <v>23</v>
      </c>
      <c r="E37" s="2">
        <v>17</v>
      </c>
      <c r="F37" s="2" t="s">
        <v>38</v>
      </c>
      <c r="G37" s="2">
        <f t="shared" si="4"/>
        <v>1709.47</v>
      </c>
    </row>
    <row r="38" spans="1:7" ht="15" thickBot="1">
      <c r="A38" s="4">
        <v>159579.96</v>
      </c>
      <c r="B38" s="3">
        <v>44685</v>
      </c>
      <c r="C38" s="3">
        <v>44707</v>
      </c>
      <c r="D38" s="2">
        <f t="shared" si="0"/>
        <v>23</v>
      </c>
      <c r="E38" s="2">
        <v>14</v>
      </c>
      <c r="F38" s="2" t="s">
        <v>39</v>
      </c>
      <c r="G38" s="2">
        <f t="shared" si="4"/>
        <v>1407.8</v>
      </c>
    </row>
    <row r="39" spans="1:7" ht="15" thickBot="1">
      <c r="A39" s="4">
        <v>159579.96</v>
      </c>
      <c r="B39" s="3">
        <v>44708</v>
      </c>
      <c r="C39" s="3">
        <v>44725</v>
      </c>
      <c r="D39" s="2">
        <f t="shared" si="0"/>
        <v>18</v>
      </c>
      <c r="E39" s="2">
        <v>11</v>
      </c>
      <c r="F39" s="2" t="s">
        <v>40</v>
      </c>
      <c r="G39" s="2">
        <f t="shared" si="4"/>
        <v>865.67</v>
      </c>
    </row>
    <row r="40" spans="1:7" ht="15" thickBot="1">
      <c r="A40" s="4">
        <v>159579.96</v>
      </c>
      <c r="B40" s="3">
        <v>44726</v>
      </c>
      <c r="C40" s="3">
        <v>44766</v>
      </c>
      <c r="D40" s="2">
        <f t="shared" si="0"/>
        <v>41</v>
      </c>
      <c r="E40" s="2">
        <v>9.5</v>
      </c>
      <c r="F40" s="2" t="s">
        <v>41</v>
      </c>
      <c r="G40" s="2">
        <f t="shared" si="4"/>
        <v>1702.91</v>
      </c>
    </row>
    <row r="41" spans="1:7" ht="15" thickBot="1">
      <c r="A41" s="4">
        <v>159579.96</v>
      </c>
      <c r="B41" s="3">
        <v>44767</v>
      </c>
      <c r="C41" s="3">
        <v>44822</v>
      </c>
      <c r="D41" s="2">
        <f t="shared" si="0"/>
        <v>56</v>
      </c>
      <c r="E41" s="2">
        <v>8</v>
      </c>
      <c r="F41" s="2" t="s">
        <v>42</v>
      </c>
      <c r="G41" s="2">
        <f t="shared" si="4"/>
        <v>1958.68</v>
      </c>
    </row>
    <row r="42" spans="1:7" ht="15" thickBot="1">
      <c r="A42" s="4">
        <v>159579.96</v>
      </c>
      <c r="B42" s="3">
        <v>44823</v>
      </c>
      <c r="C42" s="3">
        <v>45130</v>
      </c>
      <c r="D42" s="2">
        <f t="shared" si="0"/>
        <v>308</v>
      </c>
      <c r="E42" s="2">
        <v>7.5</v>
      </c>
      <c r="F42" s="2" t="s">
        <v>43</v>
      </c>
      <c r="G42" s="2">
        <f t="shared" si="4"/>
        <v>10099.44</v>
      </c>
    </row>
    <row r="43" spans="1:7" ht="15" thickBot="1">
      <c r="A43" s="4">
        <v>159579.96</v>
      </c>
      <c r="B43" s="3">
        <v>45131</v>
      </c>
      <c r="C43" s="3">
        <v>45152</v>
      </c>
      <c r="D43" s="2">
        <f t="shared" si="0"/>
        <v>22</v>
      </c>
      <c r="E43" s="2">
        <v>8.5</v>
      </c>
      <c r="F43" s="2" t="s">
        <v>44</v>
      </c>
      <c r="G43" s="2">
        <f t="shared" si="4"/>
        <v>817.57</v>
      </c>
    </row>
    <row r="44" spans="1:7" ht="15" thickBot="1">
      <c r="A44" s="4">
        <v>159579.96</v>
      </c>
      <c r="B44" s="3">
        <v>45153</v>
      </c>
      <c r="C44" s="3">
        <v>45186</v>
      </c>
      <c r="D44" s="2">
        <f>C44-B44+1</f>
        <v>34</v>
      </c>
      <c r="E44" s="2">
        <v>12</v>
      </c>
      <c r="F44" s="2" t="s">
        <v>45</v>
      </c>
      <c r="G44" s="2">
        <f t="shared" si="4"/>
        <v>1783.8</v>
      </c>
    </row>
    <row r="45" spans="1:7" ht="15" thickBot="1">
      <c r="A45" s="4">
        <v>159579.96</v>
      </c>
      <c r="B45" s="3">
        <v>45187</v>
      </c>
      <c r="C45" s="3">
        <v>45228</v>
      </c>
      <c r="D45" s="2">
        <f t="shared" si="0"/>
        <v>42</v>
      </c>
      <c r="E45" s="2">
        <v>13</v>
      </c>
      <c r="F45" s="2" t="s">
        <v>46</v>
      </c>
      <c r="G45" s="2">
        <f t="shared" si="4"/>
        <v>2387.14</v>
      </c>
    </row>
    <row r="46" spans="1:7" ht="15" thickBot="1">
      <c r="A46" s="4">
        <v>159579.96</v>
      </c>
      <c r="B46" s="3">
        <v>45229</v>
      </c>
      <c r="C46" s="3">
        <v>45277</v>
      </c>
      <c r="D46" s="2">
        <f t="shared" si="0"/>
        <v>49</v>
      </c>
      <c r="E46" s="2">
        <v>15</v>
      </c>
      <c r="F46" s="2" t="s">
        <v>47</v>
      </c>
      <c r="G46" s="2">
        <f t="shared" si="4"/>
        <v>3213.46</v>
      </c>
    </row>
    <row r="47" spans="1:7" ht="15" thickBot="1">
      <c r="A47" s="4">
        <v>159579.96</v>
      </c>
      <c r="B47" s="3">
        <v>45278</v>
      </c>
      <c r="C47" s="3">
        <v>45291</v>
      </c>
      <c r="D47" s="2">
        <f t="shared" si="0"/>
        <v>14</v>
      </c>
      <c r="E47" s="2">
        <v>16</v>
      </c>
      <c r="F47" s="2" t="s">
        <v>48</v>
      </c>
      <c r="G47" s="2">
        <f>ROUND(A47*D47*(E47/100)/365,2)</f>
        <v>979.34</v>
      </c>
    </row>
    <row r="48" spans="1:7" ht="15" thickBot="1">
      <c r="A48" s="4">
        <v>159579.96</v>
      </c>
      <c r="B48" s="3">
        <v>45292</v>
      </c>
      <c r="C48" s="3">
        <v>45501</v>
      </c>
      <c r="D48" s="2">
        <f t="shared" si="0"/>
        <v>210</v>
      </c>
      <c r="E48" s="2">
        <v>16</v>
      </c>
      <c r="F48" s="2" t="s">
        <v>49</v>
      </c>
      <c r="G48" s="2">
        <f>ROUND(A48*D48*(E48/100)/366,2)</f>
        <v>14649.96</v>
      </c>
    </row>
    <row r="49" spans="1:7" ht="15" thickBot="1">
      <c r="A49" s="4">
        <v>159579.96</v>
      </c>
      <c r="B49" s="3">
        <v>45502</v>
      </c>
      <c r="C49" s="3">
        <v>45550</v>
      </c>
      <c r="D49" s="2">
        <f t="shared" si="0"/>
        <v>49</v>
      </c>
      <c r="E49" s="2">
        <v>18</v>
      </c>
      <c r="F49" s="2" t="s">
        <v>50</v>
      </c>
      <c r="G49" s="2">
        <f t="shared" ref="G49:G51" si="5">ROUND(A49*D49*(E49/100)/366,2)</f>
        <v>3845.62</v>
      </c>
    </row>
    <row r="50" spans="1:7" ht="15" thickBot="1">
      <c r="A50" s="4">
        <v>159579.96</v>
      </c>
      <c r="B50" s="3">
        <v>45551</v>
      </c>
      <c r="C50" s="3">
        <v>45592</v>
      </c>
      <c r="D50" s="2">
        <f t="shared" si="0"/>
        <v>42</v>
      </c>
      <c r="E50" s="2">
        <v>19</v>
      </c>
      <c r="F50" s="2" t="s">
        <v>51</v>
      </c>
      <c r="G50" s="2">
        <f t="shared" si="5"/>
        <v>3479.37</v>
      </c>
    </row>
    <row r="51" spans="1:7" ht="15" thickBot="1">
      <c r="A51" s="4">
        <v>159579.96</v>
      </c>
      <c r="B51" s="3">
        <v>45593</v>
      </c>
      <c r="C51" s="3">
        <v>45657</v>
      </c>
      <c r="D51" s="2">
        <f t="shared" si="0"/>
        <v>65</v>
      </c>
      <c r="E51" s="2">
        <v>21</v>
      </c>
      <c r="F51" s="2" t="s">
        <v>52</v>
      </c>
      <c r="G51" s="2">
        <f t="shared" si="5"/>
        <v>5951.55</v>
      </c>
    </row>
    <row r="52" spans="1:7" ht="15" thickBot="1">
      <c r="A52" s="4">
        <v>159579.96</v>
      </c>
      <c r="B52" s="3">
        <v>45658</v>
      </c>
      <c r="C52" s="3">
        <v>45671</v>
      </c>
      <c r="D52" s="2">
        <f t="shared" si="0"/>
        <v>14</v>
      </c>
      <c r="E52" s="2">
        <v>21</v>
      </c>
      <c r="F52" s="2" t="s">
        <v>53</v>
      </c>
      <c r="G52" s="2">
        <f>ROUND(A52*D52*(E52/100)/365,2)</f>
        <v>1285.3800000000001</v>
      </c>
    </row>
    <row r="53" spans="1:7" ht="15" thickBot="1">
      <c r="A53" s="5"/>
      <c r="B53" s="13"/>
      <c r="C53" s="13"/>
      <c r="D53" s="13"/>
      <c r="E53" s="13"/>
      <c r="F53" s="14" t="s">
        <v>56</v>
      </c>
      <c r="G53" s="8">
        <f>SUM(G3:G52)</f>
        <v>131666.51999999999</v>
      </c>
    </row>
    <row r="54" spans="1:7" ht="15" thickBot="1">
      <c r="A54" s="5"/>
      <c r="B54" s="6"/>
      <c r="C54" s="6"/>
      <c r="D54" s="6"/>
      <c r="E54" s="6"/>
      <c r="F54" s="6"/>
      <c r="G54" s="7"/>
    </row>
  </sheetData>
  <mergeCells count="5">
    <mergeCell ref="A1:A2"/>
    <mergeCell ref="B1:D1"/>
    <mergeCell ref="E1:E2"/>
    <mergeCell ref="F1:F2"/>
    <mergeCell ref="G1:G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2025-01-14T05:09:18Z</dcterms:modified>
</cp:coreProperties>
</file>